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borahsardone/Documents/maid coach new/CBF/EmpoweredPay/"/>
    </mc:Choice>
  </mc:AlternateContent>
  <xr:revisionPtr revIDLastSave="0" documentId="8_{7C9F1A45-AB17-0E44-B2E0-B4E56F0F5729}" xr6:coauthVersionLast="47" xr6:coauthVersionMax="47" xr10:uidLastSave="{00000000-0000-0000-0000-000000000000}"/>
  <bookViews>
    <workbookView xWindow="0" yWindow="500" windowWidth="25600" windowHeight="14120" xr2:uid="{EC37F0FD-0C49-6E47-9743-AD5960E073BB}"/>
  </bookViews>
  <sheets>
    <sheet name="FILLABLE" sheetId="2" r:id="rId1"/>
    <sheet name="LABOR BURDEN" sheetId="3" r:id="rId2"/>
    <sheet name="Sheet1" sheetId="1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3" l="1"/>
  <c r="C2" i="3" l="1"/>
  <c r="C19" i="2"/>
  <c r="C18" i="2"/>
  <c r="C15" i="2"/>
  <c r="C14" i="2"/>
  <c r="C11" i="2"/>
  <c r="C10" i="2"/>
  <c r="B11" i="3"/>
  <c r="A5" i="3" l="1"/>
  <c r="E2" i="3"/>
  <c r="B17" i="3"/>
  <c r="B17" i="1"/>
  <c r="A5" i="1"/>
  <c r="C6" i="1" s="1"/>
  <c r="C19" i="1" s="1"/>
  <c r="C10" i="1"/>
  <c r="C9" i="1"/>
  <c r="C8" i="1"/>
  <c r="C9" i="3" l="1"/>
  <c r="C10" i="3"/>
  <c r="C8" i="3"/>
  <c r="D19" i="3"/>
  <c r="C6" i="3"/>
  <c r="D19" i="1"/>
  <c r="C18" i="1"/>
  <c r="E19" i="1" s="1"/>
  <c r="C19" i="3" l="1"/>
  <c r="C18" i="3" s="1"/>
  <c r="B23" i="3" s="1"/>
  <c r="C11" i="3"/>
  <c r="E19" i="3" l="1"/>
</calcChain>
</file>

<file path=xl/sharedStrings.xml><?xml version="1.0" encoding="utf-8"?>
<sst xmlns="http://schemas.openxmlformats.org/spreadsheetml/2006/main" count="43" uniqueCount="30">
  <si>
    <t>Fixed Costs</t>
  </si>
  <si>
    <t>FICA:</t>
  </si>
  <si>
    <t>FUTA:</t>
  </si>
  <si>
    <t>SUTA1:</t>
  </si>
  <si>
    <t>Total Hourly Cost</t>
  </si>
  <si>
    <t>Total Hourly Burden</t>
  </si>
  <si>
    <t>Starting Wage per hour</t>
  </si>
  <si>
    <t>Worker's Compensation Rate per $100</t>
  </si>
  <si>
    <t>WC cost per hour</t>
  </si>
  <si>
    <t>Billable Rate</t>
  </si>
  <si>
    <t>Labor burden is:</t>
  </si>
  <si>
    <t>COGS % of rates:</t>
  </si>
  <si>
    <t>WC Percentage is:</t>
  </si>
  <si>
    <t>Your Client Billable Rate Per Hour</t>
  </si>
  <si>
    <t>Labor % fully loaded</t>
  </si>
  <si>
    <t>Labor % rate</t>
  </si>
  <si>
    <t>Suggested Customer Hourly Rate:</t>
  </si>
  <si>
    <t>Federal Labor burden percentage &amp; cost:</t>
  </si>
  <si>
    <t xml:space="preserve">Total Fully Loaded Hourly Cost </t>
  </si>
  <si>
    <t>The answers in the yellow fields are your suggested:  customer fees, percentage pay, and your likely fully loaded COGS</t>
  </si>
  <si>
    <t>Desired Wage per hour</t>
  </si>
  <si>
    <t>Income At High JTHs - Level 3</t>
  </si>
  <si>
    <t>Income At Low JTHs - Level 3</t>
  </si>
  <si>
    <t>Income At Low JTHs - Level 2</t>
  </si>
  <si>
    <t>Income At High JTHs - Level 2</t>
  </si>
  <si>
    <t>Income At Low JTHs - Level 1</t>
  </si>
  <si>
    <t>Income At High JTHs - Level 1</t>
  </si>
  <si>
    <t>&lt;&lt;don't touch</t>
  </si>
  <si>
    <t>Don't change ANYTHING on this sheet!</t>
  </si>
  <si>
    <r>
      <t xml:space="preserve">Change the information in the green boxes, see calculations on the next sheet: LABOR BURDEN SHEET </t>
    </r>
    <r>
      <rPr>
        <i/>
        <sz val="26"/>
        <color rgb="FFFF0000"/>
        <rFont val="Calibri"/>
        <family val="2"/>
        <scheme val="minor"/>
      </rPr>
      <t>(don't change anything on the next sheet or you'll break it!)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</si>
</sst>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14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26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10" fontId="0" fillId="0" borderId="0" xfId="0" applyNumberFormat="1"/>
    <xf numFmtId="8" fontId="0" fillId="0" borderId="0" xfId="0" applyNumberFormat="1"/>
    <xf numFmtId="164" fontId="0" fillId="0" borderId="0" xfId="0" applyNumberFormat="1"/>
    <xf numFmtId="0" fontId="2" fillId="0" borderId="0" xfId="0" applyFont="1"/>
    <xf numFmtId="0" fontId="2" fillId="2" borderId="0" xfId="0" applyFont="1" applyFill="1"/>
    <xf numFmtId="0" fontId="0" fillId="0" borderId="0" xfId="0" applyAlignment="1">
      <alignment horizontal="left" indent="1"/>
    </xf>
    <xf numFmtId="6" fontId="1" fillId="0" borderId="0" xfId="0" applyNumberFormat="1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0" fillId="2" borderId="0" xfId="0" applyFill="1"/>
    <xf numFmtId="164" fontId="2" fillId="0" borderId="0" xfId="0" applyNumberFormat="1" applyFont="1"/>
    <xf numFmtId="164" fontId="2" fillId="3" borderId="0" xfId="0" applyNumberFormat="1" applyFont="1" applyFill="1"/>
    <xf numFmtId="8" fontId="2" fillId="0" borderId="0" xfId="0" applyNumberFormat="1" applyFont="1"/>
    <xf numFmtId="6" fontId="2" fillId="3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left"/>
    </xf>
    <xf numFmtId="10" fontId="0" fillId="0" borderId="0" xfId="0" applyNumberFormat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0" fillId="4" borderId="0" xfId="0" applyFill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3" fillId="0" borderId="0" xfId="0" applyNumberFormat="1" applyFont="1"/>
    <xf numFmtId="8" fontId="3" fillId="0" borderId="0" xfId="0" applyNumberFormat="1" applyFont="1"/>
    <xf numFmtId="0" fontId="3" fillId="0" borderId="0" xfId="0" applyFont="1" applyAlignment="1">
      <alignment horizontal="left" indent="1"/>
    </xf>
    <xf numFmtId="10" fontId="3" fillId="0" borderId="0" xfId="0" applyNumberFormat="1" applyFont="1"/>
    <xf numFmtId="8" fontId="4" fillId="0" borderId="0" xfId="0" applyNumberFormat="1" applyFont="1"/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10" fontId="1" fillId="0" borderId="0" xfId="0" applyNumberFormat="1" applyFont="1"/>
    <xf numFmtId="10" fontId="0" fillId="4" borderId="0" xfId="0" applyNumberFormat="1" applyFill="1" applyAlignment="1">
      <alignment horizontal="center"/>
    </xf>
    <xf numFmtId="0" fontId="6" fillId="2" borderId="1" xfId="0" applyFont="1" applyFill="1" applyBorder="1"/>
    <xf numFmtId="0" fontId="5" fillId="0" borderId="1" xfId="0" applyFont="1" applyBorder="1"/>
    <xf numFmtId="0" fontId="5" fillId="4" borderId="1" xfId="0" applyFont="1" applyFill="1" applyBorder="1"/>
    <xf numFmtId="0" fontId="6" fillId="0" borderId="1" xfId="0" applyFont="1" applyBorder="1"/>
    <xf numFmtId="164" fontId="6" fillId="3" borderId="1" xfId="0" applyNumberFormat="1" applyFont="1" applyFill="1" applyBorder="1"/>
    <xf numFmtId="6" fontId="6" fillId="3" borderId="1" xfId="0" applyNumberFormat="1" applyFont="1" applyFill="1" applyBorder="1" applyAlignment="1">
      <alignment horizontal="center"/>
    </xf>
    <xf numFmtId="164" fontId="5" fillId="0" borderId="1" xfId="0" applyNumberFormat="1" applyFont="1" applyBorder="1"/>
    <xf numFmtId="9" fontId="1" fillId="0" borderId="0" xfId="0" applyNumberFormat="1" applyFont="1"/>
    <xf numFmtId="9" fontId="2" fillId="0" borderId="0" xfId="0" applyNumberFormat="1" applyFont="1"/>
    <xf numFmtId="164" fontId="1" fillId="0" borderId="0" xfId="0" applyNumberFormat="1" applyFont="1" applyAlignment="1">
      <alignment horizontal="left"/>
    </xf>
    <xf numFmtId="8" fontId="1" fillId="0" borderId="0" xfId="0" applyNumberFormat="1" applyFont="1"/>
    <xf numFmtId="9" fontId="2" fillId="0" borderId="0" xfId="0" applyNumberFormat="1" applyFont="1" applyAlignment="1">
      <alignment horizontal="left"/>
    </xf>
    <xf numFmtId="164" fontId="8" fillId="2" borderId="0" xfId="0" applyNumberFormat="1" applyFont="1" applyFill="1"/>
    <xf numFmtId="10" fontId="8" fillId="2" borderId="0" xfId="0" applyNumberFormat="1" applyFont="1" applyFill="1" applyAlignment="1">
      <alignment horizontal="center"/>
    </xf>
    <xf numFmtId="0" fontId="9" fillId="2" borderId="0" xfId="0" applyFont="1" applyFill="1"/>
    <xf numFmtId="164" fontId="3" fillId="2" borderId="0" xfId="0" applyNumberFormat="1" applyFont="1" applyFill="1"/>
    <xf numFmtId="0" fontId="3" fillId="2" borderId="0" xfId="0" applyFont="1" applyFill="1"/>
    <xf numFmtId="0" fontId="11" fillId="0" borderId="1" xfId="0" applyFont="1" applyBorder="1" applyAlignment="1">
      <alignment horizontal="left" indent="1"/>
    </xf>
    <xf numFmtId="8" fontId="12" fillId="0" borderId="1" xfId="0" applyNumberFormat="1" applyFont="1" applyBorder="1"/>
    <xf numFmtId="164" fontId="12" fillId="0" borderId="1" xfId="0" applyNumberFormat="1" applyFont="1" applyBorder="1"/>
    <xf numFmtId="3" fontId="12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10" fontId="2" fillId="0" borderId="0" xfId="0" applyNumberFormat="1" applyFont="1"/>
    <xf numFmtId="164" fontId="4" fillId="2" borderId="0" xfId="0" applyNumberFormat="1" applyFont="1" applyFill="1"/>
    <xf numFmtId="6" fontId="4" fillId="2" borderId="0" xfId="0" applyNumberFormat="1" applyFont="1" applyFill="1" applyAlignment="1">
      <alignment horizontal="center"/>
    </xf>
    <xf numFmtId="6" fontId="0" fillId="5" borderId="0" xfId="0" applyNumberFormat="1" applyFill="1" applyAlignment="1">
      <alignment horizontal="left" indent="1"/>
    </xf>
    <xf numFmtId="0" fontId="0" fillId="5" borderId="0" xfId="0" applyFill="1" applyAlignment="1">
      <alignment horizontal="left" indent="1"/>
    </xf>
    <xf numFmtId="8" fontId="13" fillId="0" borderId="0" xfId="0" applyNumberFormat="1" applyFont="1"/>
    <xf numFmtId="0" fontId="8" fillId="0" borderId="0" xfId="0" applyFont="1"/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7A8E4-239B-864F-8C9E-AE271B604214}">
  <dimension ref="A1:E19"/>
  <sheetViews>
    <sheetView tabSelected="1" topLeftCell="A2" zoomScale="93" zoomScaleNormal="110" workbookViewId="0">
      <selection activeCell="F3" sqref="F3"/>
    </sheetView>
  </sheetViews>
  <sheetFormatPr baseColWidth="10" defaultRowHeight="16" x14ac:dyDescent="0.2"/>
  <cols>
    <col min="1" max="1" width="65.33203125" customWidth="1"/>
    <col min="2" max="2" width="25.83203125" customWidth="1"/>
    <col min="3" max="3" width="19.1640625" customWidth="1"/>
    <col min="4" max="4" width="8.6640625" style="18" customWidth="1"/>
    <col min="5" max="5" width="39.33203125" customWidth="1"/>
  </cols>
  <sheetData>
    <row r="1" spans="1:5" ht="29" x14ac:dyDescent="0.35">
      <c r="A1" s="31" t="s">
        <v>13</v>
      </c>
      <c r="B1" s="32"/>
      <c r="C1" s="32"/>
      <c r="D1" s="33"/>
      <c r="E1" s="34" t="s">
        <v>9</v>
      </c>
    </row>
    <row r="2" spans="1:5" ht="29" x14ac:dyDescent="0.35">
      <c r="A2" s="31" t="s">
        <v>20</v>
      </c>
      <c r="B2" s="32"/>
      <c r="C2" s="35">
        <v>28</v>
      </c>
      <c r="D2" s="33"/>
      <c r="E2" s="36">
        <v>60</v>
      </c>
    </row>
    <row r="3" spans="1:5" ht="29" x14ac:dyDescent="0.35">
      <c r="A3" s="31" t="s">
        <v>7</v>
      </c>
      <c r="B3" s="35">
        <v>4</v>
      </c>
      <c r="C3" s="37"/>
      <c r="D3" s="33"/>
      <c r="E3" s="32"/>
    </row>
    <row r="4" spans="1:5" x14ac:dyDescent="0.2">
      <c r="A4" s="7"/>
      <c r="C4" s="3"/>
    </row>
    <row r="5" spans="1:5" x14ac:dyDescent="0.2">
      <c r="A5" s="8"/>
      <c r="B5" s="2"/>
      <c r="C5" s="3"/>
    </row>
    <row r="6" spans="1:5" x14ac:dyDescent="0.2">
      <c r="C6" s="10"/>
    </row>
    <row r="7" spans="1:5" ht="87" customHeight="1" x14ac:dyDescent="0.4">
      <c r="A7" s="60" t="s">
        <v>29</v>
      </c>
      <c r="B7" s="61"/>
      <c r="C7" s="61"/>
      <c r="D7" s="61"/>
      <c r="E7" s="61"/>
    </row>
    <row r="8" spans="1:5" ht="20" customHeight="1" x14ac:dyDescent="0.2">
      <c r="A8" s="6"/>
      <c r="B8" s="1"/>
      <c r="C8" s="12"/>
    </row>
    <row r="9" spans="1:5" ht="20" customHeight="1" x14ac:dyDescent="0.2">
      <c r="A9" s="6"/>
      <c r="B9" s="1"/>
      <c r="C9" s="12"/>
    </row>
    <row r="10" spans="1:5" ht="20" customHeight="1" x14ac:dyDescent="0.3">
      <c r="A10" s="48" t="s">
        <v>22</v>
      </c>
      <c r="B10" s="51">
        <v>34</v>
      </c>
      <c r="C10" s="49">
        <f>SUM(C2)*B10</f>
        <v>952</v>
      </c>
    </row>
    <row r="11" spans="1:5" ht="20" customHeight="1" x14ac:dyDescent="0.3">
      <c r="A11" s="48" t="s">
        <v>21</v>
      </c>
      <c r="B11" s="52">
        <v>36</v>
      </c>
      <c r="C11" s="50">
        <f>SUM(C2)*B11</f>
        <v>1008</v>
      </c>
    </row>
    <row r="12" spans="1:5" x14ac:dyDescent="0.2">
      <c r="B12" s="4"/>
    </row>
    <row r="13" spans="1:5" x14ac:dyDescent="0.2">
      <c r="A13" s="8"/>
      <c r="B13" s="12"/>
    </row>
    <row r="14" spans="1:5" ht="26" x14ac:dyDescent="0.3">
      <c r="A14" s="48" t="s">
        <v>23</v>
      </c>
      <c r="B14" s="51">
        <v>28</v>
      </c>
      <c r="C14" s="49">
        <f>SUM(C2)*B14</f>
        <v>784</v>
      </c>
    </row>
    <row r="15" spans="1:5" ht="26" x14ac:dyDescent="0.3">
      <c r="A15" s="48" t="s">
        <v>24</v>
      </c>
      <c r="B15" s="52">
        <v>33</v>
      </c>
      <c r="C15" s="50">
        <f>SUM(C2)*B15</f>
        <v>924</v>
      </c>
    </row>
    <row r="16" spans="1:5" x14ac:dyDescent="0.2">
      <c r="A16" s="7"/>
      <c r="B16" s="4"/>
    </row>
    <row r="17" spans="1:5" x14ac:dyDescent="0.2">
      <c r="A17" s="17"/>
      <c r="B17" s="53"/>
    </row>
    <row r="18" spans="1:5" ht="26" x14ac:dyDescent="0.3">
      <c r="A18" s="48" t="s">
        <v>25</v>
      </c>
      <c r="B18" s="51">
        <v>20</v>
      </c>
      <c r="C18" s="49">
        <f>SUM(C2)*B18</f>
        <v>560</v>
      </c>
    </row>
    <row r="19" spans="1:5" ht="26" x14ac:dyDescent="0.3">
      <c r="A19" s="48" t="s">
        <v>26</v>
      </c>
      <c r="B19" s="52">
        <v>27</v>
      </c>
      <c r="C19" s="50">
        <f>SUM(C2)*B19</f>
        <v>756</v>
      </c>
      <c r="D19" s="30"/>
      <c r="E19" s="15"/>
    </row>
  </sheetData>
  <mergeCells count="1">
    <mergeCell ref="A7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3D09-F361-2D44-8174-874B039F656D}">
  <dimension ref="A1:E26"/>
  <sheetViews>
    <sheetView topLeftCell="A6" zoomScale="189" zoomScaleNormal="189" workbookViewId="0">
      <selection activeCell="D19" sqref="D19"/>
    </sheetView>
  </sheetViews>
  <sheetFormatPr baseColWidth="10" defaultRowHeight="16" x14ac:dyDescent="0.2"/>
  <cols>
    <col min="1" max="1" width="33.5" customWidth="1"/>
    <col min="4" max="4" width="16.5" customWidth="1"/>
    <col min="5" max="5" width="22.6640625" customWidth="1"/>
  </cols>
  <sheetData>
    <row r="1" spans="1:5" x14ac:dyDescent="0.2">
      <c r="A1" s="59" t="s">
        <v>28</v>
      </c>
      <c r="B1" s="19"/>
      <c r="C1" s="19"/>
      <c r="D1" s="19"/>
      <c r="E1" s="20" t="s">
        <v>9</v>
      </c>
    </row>
    <row r="2" spans="1:5" x14ac:dyDescent="0.2">
      <c r="A2" s="20" t="s">
        <v>6</v>
      </c>
      <c r="B2" s="19"/>
      <c r="C2" s="54">
        <f>SUM(FILLABLE!C2)</f>
        <v>28</v>
      </c>
      <c r="D2" s="19"/>
      <c r="E2" s="55">
        <f>SUM(FILLABLE!E2)</f>
        <v>60</v>
      </c>
    </row>
    <row r="3" spans="1:5" x14ac:dyDescent="0.2">
      <c r="A3" s="20" t="s">
        <v>7</v>
      </c>
      <c r="B3" s="54">
        <f>SUM(FILLABLE!B3)</f>
        <v>4</v>
      </c>
      <c r="C3" s="22"/>
      <c r="D3" s="19"/>
      <c r="E3" s="19"/>
    </row>
    <row r="4" spans="1:5" x14ac:dyDescent="0.2">
      <c r="A4" s="56">
        <v>100</v>
      </c>
      <c r="B4" s="58" t="s">
        <v>27</v>
      </c>
      <c r="C4" s="22"/>
      <c r="D4" s="19"/>
      <c r="E4" s="19"/>
    </row>
    <row r="5" spans="1:5" x14ac:dyDescent="0.2">
      <c r="A5" s="57">
        <f>SUM('LABOR BURDEN'!A4)/FILLABLE!C2</f>
        <v>3.5714285714285716</v>
      </c>
      <c r="B5" s="58" t="s">
        <v>27</v>
      </c>
      <c r="C5" s="22"/>
      <c r="D5" s="19"/>
      <c r="E5" s="19"/>
    </row>
    <row r="6" spans="1:5" x14ac:dyDescent="0.2">
      <c r="A6" s="19" t="s">
        <v>8</v>
      </c>
      <c r="B6" s="19"/>
      <c r="C6" s="21">
        <f>SUM(B3)/A5</f>
        <v>1.1199999999999999</v>
      </c>
      <c r="D6" s="19"/>
      <c r="E6" s="19"/>
    </row>
    <row r="7" spans="1:5" x14ac:dyDescent="0.2">
      <c r="A7" s="20" t="s">
        <v>0</v>
      </c>
      <c r="B7" s="19"/>
      <c r="C7" s="20"/>
      <c r="D7" s="19"/>
      <c r="E7" s="19"/>
    </row>
    <row r="8" spans="1:5" x14ac:dyDescent="0.2">
      <c r="A8" s="24" t="s">
        <v>1</v>
      </c>
      <c r="B8" s="25">
        <v>7.6499999999999999E-2</v>
      </c>
      <c r="C8" s="26">
        <f>SUM(C2)*B8</f>
        <v>2.1419999999999999</v>
      </c>
      <c r="D8" s="19"/>
      <c r="E8" s="19"/>
    </row>
    <row r="9" spans="1:5" x14ac:dyDescent="0.2">
      <c r="A9" s="24" t="s">
        <v>2</v>
      </c>
      <c r="B9" s="25">
        <v>0.06</v>
      </c>
      <c r="C9" s="26">
        <f>SUM(C2)*B9</f>
        <v>1.68</v>
      </c>
      <c r="D9" s="19"/>
      <c r="E9" s="19"/>
    </row>
    <row r="10" spans="1:5" x14ac:dyDescent="0.2">
      <c r="A10" s="24" t="s">
        <v>3</v>
      </c>
      <c r="B10" s="25">
        <v>0.03</v>
      </c>
      <c r="C10" s="26">
        <f>SUM(C2)*B10</f>
        <v>0.84</v>
      </c>
      <c r="D10" s="19"/>
      <c r="E10" s="19"/>
    </row>
    <row r="11" spans="1:5" x14ac:dyDescent="0.2">
      <c r="A11" s="19" t="s">
        <v>17</v>
      </c>
      <c r="B11" s="29">
        <f>SUM(B8:B10)</f>
        <v>0.16650000000000001</v>
      </c>
      <c r="C11" s="41">
        <f>SUM(C2:C10)</f>
        <v>33.782000000000004</v>
      </c>
      <c r="D11" s="19"/>
      <c r="E11" s="19"/>
    </row>
    <row r="12" spans="1:5" x14ac:dyDescent="0.2">
      <c r="A12" s="19"/>
      <c r="B12" s="19"/>
      <c r="C12" s="19"/>
      <c r="D12" s="19"/>
      <c r="E12" s="19"/>
    </row>
    <row r="13" spans="1:5" x14ac:dyDescent="0.2">
      <c r="A13" s="8"/>
      <c r="B13" s="23"/>
      <c r="C13" s="19"/>
      <c r="D13" s="19"/>
      <c r="E13" s="19"/>
    </row>
    <row r="14" spans="1:5" x14ac:dyDescent="0.2">
      <c r="A14" s="45" t="s">
        <v>19</v>
      </c>
      <c r="B14" s="46"/>
      <c r="C14" s="46"/>
      <c r="D14" s="47"/>
      <c r="E14" s="47"/>
    </row>
    <row r="15" spans="1:5" x14ac:dyDescent="0.2">
      <c r="A15" s="7"/>
      <c r="B15" s="19"/>
      <c r="C15" s="19"/>
      <c r="D15" s="19"/>
      <c r="E15" s="19"/>
    </row>
    <row r="16" spans="1:5" x14ac:dyDescent="0.2">
      <c r="A16" s="7"/>
      <c r="B16" s="19"/>
      <c r="C16" s="19"/>
      <c r="D16" s="19"/>
      <c r="E16" s="19"/>
    </row>
    <row r="17" spans="1:5" x14ac:dyDescent="0.2">
      <c r="A17" s="27" t="s">
        <v>12</v>
      </c>
      <c r="B17" s="29">
        <f>SUM(B3)/A4</f>
        <v>0.04</v>
      </c>
      <c r="C17" s="19"/>
      <c r="D17" s="19"/>
      <c r="E17" s="19"/>
    </row>
    <row r="18" spans="1:5" x14ac:dyDescent="0.2">
      <c r="A18" s="20" t="s">
        <v>18</v>
      </c>
      <c r="B18" s="19"/>
      <c r="C18" s="28">
        <f>SUM(C2,C19)</f>
        <v>33.781999999999996</v>
      </c>
      <c r="D18" s="20" t="s">
        <v>15</v>
      </c>
      <c r="E18" s="20" t="s">
        <v>14</v>
      </c>
    </row>
    <row r="19" spans="1:5" x14ac:dyDescent="0.2">
      <c r="A19" s="20" t="s">
        <v>5</v>
      </c>
      <c r="B19" s="19"/>
      <c r="C19" s="28">
        <f>SUM(C6:C10)</f>
        <v>5.7819999999999991</v>
      </c>
      <c r="D19" s="44">
        <f>SUM(C2)/E2</f>
        <v>0.46666666666666667</v>
      </c>
      <c r="E19" s="44">
        <f>SUM(C18)/E2</f>
        <v>0.56303333333333327</v>
      </c>
    </row>
    <row r="20" spans="1:5" x14ac:dyDescent="0.2">
      <c r="A20" s="42">
        <v>0.55000000000000004</v>
      </c>
      <c r="B20" s="29"/>
      <c r="C20" s="40"/>
    </row>
    <row r="23" spans="1:5" x14ac:dyDescent="0.2">
      <c r="A23" s="5" t="s">
        <v>16</v>
      </c>
      <c r="B23" s="43">
        <f>SUM(C18)/A20</f>
        <v>61.421818181818168</v>
      </c>
    </row>
    <row r="24" spans="1:5" x14ac:dyDescent="0.2">
      <c r="A24" s="39"/>
      <c r="B24" s="38"/>
    </row>
    <row r="25" spans="1:5" x14ac:dyDescent="0.2">
      <c r="A25" s="4"/>
    </row>
    <row r="26" spans="1:5" x14ac:dyDescent="0.2">
      <c r="A26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907B-F75F-4C4E-A8BC-9C812012093D}">
  <dimension ref="A1:E19"/>
  <sheetViews>
    <sheetView zoomScale="103" workbookViewId="0">
      <selection activeCell="C6" sqref="C6"/>
    </sheetView>
  </sheetViews>
  <sheetFormatPr baseColWidth="10" defaultRowHeight="16" x14ac:dyDescent="0.2"/>
  <cols>
    <col min="1" max="1" width="33.5" customWidth="1"/>
    <col min="3" max="3" width="17.6640625" customWidth="1"/>
    <col min="4" max="4" width="24.33203125" customWidth="1"/>
    <col min="5" max="5" width="20.33203125" customWidth="1"/>
  </cols>
  <sheetData>
    <row r="1" spans="1:5" x14ac:dyDescent="0.2">
      <c r="E1" s="4" t="s">
        <v>9</v>
      </c>
    </row>
    <row r="2" spans="1:5" x14ac:dyDescent="0.2">
      <c r="A2" s="5" t="s">
        <v>6</v>
      </c>
      <c r="C2" s="11">
        <v>20</v>
      </c>
      <c r="E2" s="13">
        <v>44</v>
      </c>
    </row>
    <row r="3" spans="1:5" x14ac:dyDescent="0.2">
      <c r="A3" s="5" t="s">
        <v>7</v>
      </c>
      <c r="B3" s="11">
        <v>10</v>
      </c>
      <c r="C3" s="3"/>
    </row>
    <row r="4" spans="1:5" x14ac:dyDescent="0.2">
      <c r="A4" s="7">
        <v>100</v>
      </c>
      <c r="C4" s="3"/>
    </row>
    <row r="5" spans="1:5" x14ac:dyDescent="0.2">
      <c r="A5" s="8">
        <f>SUM(A4)/C2</f>
        <v>5</v>
      </c>
      <c r="B5" s="2"/>
      <c r="C5" s="3"/>
    </row>
    <row r="6" spans="1:5" x14ac:dyDescent="0.2">
      <c r="A6" s="9" t="s">
        <v>8</v>
      </c>
      <c r="C6" s="10">
        <f>SUM(B3)/A5</f>
        <v>2</v>
      </c>
    </row>
    <row r="7" spans="1:5" x14ac:dyDescent="0.2">
      <c r="A7" s="5" t="s">
        <v>0</v>
      </c>
      <c r="C7" s="4"/>
    </row>
    <row r="8" spans="1:5" x14ac:dyDescent="0.2">
      <c r="A8" s="6" t="s">
        <v>1</v>
      </c>
      <c r="B8" s="1">
        <v>7.6499999999999999E-2</v>
      </c>
      <c r="C8" s="12">
        <f>SUM(C2)*B8</f>
        <v>1.53</v>
      </c>
    </row>
    <row r="9" spans="1:5" x14ac:dyDescent="0.2">
      <c r="A9" s="6" t="s">
        <v>2</v>
      </c>
      <c r="B9" s="1">
        <v>0.06</v>
      </c>
      <c r="C9" s="12">
        <f>SUM(C2)*B9</f>
        <v>1.2</v>
      </c>
    </row>
    <row r="10" spans="1:5" x14ac:dyDescent="0.2">
      <c r="A10" s="6" t="s">
        <v>3</v>
      </c>
      <c r="B10" s="1">
        <v>0.03</v>
      </c>
      <c r="C10" s="12">
        <f>SUM(C2)*B10</f>
        <v>0.6</v>
      </c>
    </row>
    <row r="13" spans="1:5" x14ac:dyDescent="0.2">
      <c r="A13" s="8"/>
      <c r="B13" s="2"/>
    </row>
    <row r="14" spans="1:5" x14ac:dyDescent="0.2">
      <c r="A14" s="4"/>
      <c r="B14" s="3"/>
      <c r="C14" s="3"/>
    </row>
    <row r="15" spans="1:5" x14ac:dyDescent="0.2">
      <c r="A15" s="7"/>
    </row>
    <row r="16" spans="1:5" x14ac:dyDescent="0.2">
      <c r="A16" s="7"/>
    </row>
    <row r="17" spans="1:5" x14ac:dyDescent="0.2">
      <c r="A17" s="16" t="s">
        <v>12</v>
      </c>
      <c r="B17" s="1">
        <f>SUM(B3)/A4</f>
        <v>0.1</v>
      </c>
    </row>
    <row r="18" spans="1:5" x14ac:dyDescent="0.2">
      <c r="A18" s="5" t="s">
        <v>4</v>
      </c>
      <c r="C18" s="14">
        <f>SUM(C2,C19)</f>
        <v>25.33</v>
      </c>
      <c r="D18" t="s">
        <v>10</v>
      </c>
      <c r="E18" t="s">
        <v>11</v>
      </c>
    </row>
    <row r="19" spans="1:5" x14ac:dyDescent="0.2">
      <c r="A19" s="5" t="s">
        <v>5</v>
      </c>
      <c r="C19" s="14">
        <f>SUM(C6:C10)</f>
        <v>5.33</v>
      </c>
      <c r="D19" s="15">
        <f>SUM(C19)/C2</f>
        <v>0.26650000000000001</v>
      </c>
      <c r="E19" s="15">
        <f>SUM(C18)/E2</f>
        <v>0.57568181818181818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FILLABLE</vt:lpstr>
      <vt:lpstr>LABOR BURDEN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Debbie Sardone</cp:lastModifiedBy>
  <dcterms:created xsi:type="dcterms:W3CDTF">2020-06-29T16:57:44Z</dcterms:created>
  <dcterms:modified xsi:type="dcterms:W3CDTF">2024-09-03T19:59:45Z</dcterms:modified>
</cp:coreProperties>
</file>